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OneDrive\Заказы в Литву\"/>
    </mc:Choice>
  </mc:AlternateContent>
  <xr:revisionPtr revIDLastSave="0" documentId="12_ncr:500000_{EC05F530-5119-4A57-AFDD-A6BD29D4C112}" xr6:coauthVersionLast="31" xr6:coauthVersionMax="31" xr10:uidLastSave="{00000000-0000-0000-0000-000000000000}"/>
  <bookViews>
    <workbookView xWindow="0" yWindow="0" windowWidth="16380" windowHeight="8190" xr2:uid="{00000000-000D-0000-FFFF-FFFF00000000}"/>
  </bookViews>
  <sheets>
    <sheet name="Lapas1" sheetId="1" r:id="rId1"/>
    <sheet name="Lapas2" sheetId="2" r:id="rId2"/>
  </sheets>
  <definedNames>
    <definedName name="HEPA">Lapas2!$I$3:$I$7</definedName>
    <definedName name="Нет">Lapas2!$E$3</definedName>
    <definedName name="специальные">Lapas2!$D$3:$D$6</definedName>
    <definedName name="Угольные">Lapas2!$G$3</definedName>
    <definedName name="Угольные_тип_V">Lapas2!$H$3</definedName>
  </definedNames>
  <calcPr calcId="162913" iterateDelta="1E-4"/>
</workbook>
</file>

<file path=xl/calcChain.xml><?xml version="1.0" encoding="utf-8"?>
<calcChain xmlns="http://schemas.openxmlformats.org/spreadsheetml/2006/main">
  <c r="I5" i="1" l="1"/>
  <c r="G38" i="1" l="1"/>
  <c r="A25" i="1"/>
  <c r="A40" i="1"/>
  <c r="F48" i="1" l="1"/>
  <c r="I33" i="1" l="1"/>
  <c r="F38" i="1"/>
  <c r="G33" i="1"/>
  <c r="I28" i="1"/>
  <c r="G28" i="1"/>
  <c r="E51" i="1"/>
  <c r="E50" i="1" l="1"/>
</calcChain>
</file>

<file path=xl/sharedStrings.xml><?xml version="1.0" encoding="utf-8"?>
<sst xmlns="http://schemas.openxmlformats.org/spreadsheetml/2006/main" count="126" uniqueCount="87">
  <si>
    <t>ЗАПРОС ПРЕДЛОЖЕНИЯ</t>
  </si>
  <si>
    <t>Номер заказа</t>
  </si>
  <si>
    <t>Номер системы</t>
  </si>
  <si>
    <t>Тип вент. установки</t>
  </si>
  <si>
    <t>Т/О с разделенными потоками</t>
  </si>
  <si>
    <t>Марка</t>
  </si>
  <si>
    <t>Секция рециркуляции:</t>
  </si>
  <si>
    <t>Размещение установки:</t>
  </si>
  <si>
    <t>Дополнит. требования:</t>
  </si>
  <si>
    <t>[указать, mm]</t>
  </si>
  <si>
    <t>ПРОЕКТНЫЕ ДАННЫЕ</t>
  </si>
  <si>
    <t>Данные на улице</t>
  </si>
  <si>
    <t>Данные в помещении</t>
  </si>
  <si>
    <t>температура, °C</t>
  </si>
  <si>
    <t>Относит. влажность, %</t>
  </si>
  <si>
    <t>относит. влажность, %</t>
  </si>
  <si>
    <t>ПРИТОК</t>
  </si>
  <si>
    <t>ВЫТЯЖКА</t>
  </si>
  <si>
    <t>Расход воздуха</t>
  </si>
  <si>
    <t>m3/h</t>
  </si>
  <si>
    <t>Наружное давление</t>
  </si>
  <si>
    <t>Pa</t>
  </si>
  <si>
    <t>Класс пре-фильтра</t>
  </si>
  <si>
    <t>EU-Eurovent 4/5</t>
  </si>
  <si>
    <t>G4</t>
  </si>
  <si>
    <t>Тип дополнит. Фильтров</t>
  </si>
  <si>
    <t>Нет</t>
  </si>
  <si>
    <t>-</t>
  </si>
  <si>
    <t>Предв. нагреватель возд.</t>
  </si>
  <si>
    <t>Тип</t>
  </si>
  <si>
    <t>Мощность, kW</t>
  </si>
  <si>
    <t>Начальная температура, °C</t>
  </si>
  <si>
    <t>Конечная температура, °C</t>
  </si>
  <si>
    <t>Водяной</t>
  </si>
  <si>
    <t>Нагреватель воздуха</t>
  </si>
  <si>
    <t>Электрический</t>
  </si>
  <si>
    <t>95/70</t>
  </si>
  <si>
    <t>Охладитель воздуха</t>
  </si>
  <si>
    <t>Двухрежимный/реверсивный Т/О*</t>
  </si>
  <si>
    <t>Увлажнитель</t>
  </si>
  <si>
    <t>Мощность, kg/h</t>
  </si>
  <si>
    <t>Температура на выходе, °C</t>
  </si>
  <si>
    <t>Отн. Влажность на выходе, %</t>
  </si>
  <si>
    <t>Абс. Влажность на выходе, g/kg</t>
  </si>
  <si>
    <t>Шумоглушители</t>
  </si>
  <si>
    <t>С улицы</t>
  </si>
  <si>
    <t>В помещ.</t>
  </si>
  <si>
    <t>Из помещ.</t>
  </si>
  <si>
    <t>На улицу</t>
  </si>
  <si>
    <t>Шт.</t>
  </si>
  <si>
    <t>Ш/глушение</t>
  </si>
  <si>
    <t>Двигатели вентиляторов</t>
  </si>
  <si>
    <t>AC</t>
  </si>
  <si>
    <t>R1</t>
  </si>
  <si>
    <t>L1</t>
  </si>
  <si>
    <t>Интегрир. автоматика</t>
  </si>
  <si>
    <t>Примечания и пожелания:</t>
  </si>
  <si>
    <t>Приточная вент. установка</t>
  </si>
  <si>
    <t>F7</t>
  </si>
  <si>
    <t>Пластинчатый теплообменник</t>
  </si>
  <si>
    <t>M5</t>
  </si>
  <si>
    <t>H10</t>
  </si>
  <si>
    <t>Пласт. Т/О высокой эффективности</t>
  </si>
  <si>
    <t>M6</t>
  </si>
  <si>
    <t>Угольные</t>
  </si>
  <si>
    <t>H11</t>
  </si>
  <si>
    <t>Ротационный теплообменник</t>
  </si>
  <si>
    <t>Угольные тип V</t>
  </si>
  <si>
    <t>F9</t>
  </si>
  <si>
    <t>H12</t>
  </si>
  <si>
    <t>HEPA</t>
  </si>
  <si>
    <t>H13</t>
  </si>
  <si>
    <t>H14</t>
  </si>
  <si>
    <t>EC</t>
  </si>
  <si>
    <t>длина</t>
  </si>
  <si>
    <t>PM</t>
  </si>
  <si>
    <t>R2</t>
  </si>
  <si>
    <t>Паровой</t>
  </si>
  <si>
    <t>L2</t>
  </si>
  <si>
    <t>Газовый</t>
  </si>
  <si>
    <t>Есть</t>
  </si>
  <si>
    <t>Фреоновый</t>
  </si>
  <si>
    <t>Адиабатический</t>
  </si>
  <si>
    <t>Длина</t>
  </si>
  <si>
    <t>Класс карм. фильтра V-типа</t>
  </si>
  <si>
    <t>Зима</t>
  </si>
  <si>
    <t>Лето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</si>
</sst>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8"/>
      <color rgb="FF000000"/>
      <name val="Segoe UI"/>
      <family val="2"/>
      <charset val="204"/>
    </font>
    <font>
      <sz val="1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8"/>
      <color rgb="FF767171"/>
      <name val="Calibri"/>
      <family val="2"/>
      <charset val="186"/>
    </font>
    <font>
      <sz val="8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5</xdr:row>
          <xdr:rowOff>133350</xdr:rowOff>
        </xdr:from>
        <xdr:to>
          <xdr:col>2</xdr:col>
          <xdr:colOff>428625</xdr:colOff>
          <xdr:row>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Есть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123825</xdr:rowOff>
        </xdr:from>
        <xdr:to>
          <xdr:col>3</xdr:col>
          <xdr:colOff>457200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6</xdr:row>
          <xdr:rowOff>133350</xdr:rowOff>
        </xdr:from>
        <xdr:to>
          <xdr:col>2</xdr:col>
          <xdr:colOff>523875</xdr:colOff>
          <xdr:row>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Помещение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6</xdr:row>
          <xdr:rowOff>123825</xdr:rowOff>
        </xdr:from>
        <xdr:to>
          <xdr:col>4</xdr:col>
          <xdr:colOff>742950</xdr:colOff>
          <xdr:row>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Наружная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7</xdr:row>
          <xdr:rowOff>123825</xdr:rowOff>
        </xdr:from>
        <xdr:to>
          <xdr:col>3</xdr:col>
          <xdr:colOff>533400</xdr:colOff>
          <xdr:row>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Окрашено снаружи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7</xdr:row>
          <xdr:rowOff>123825</xdr:rowOff>
        </xdr:from>
        <xdr:to>
          <xdr:col>8</xdr:col>
          <xdr:colOff>66675</xdr:colOff>
          <xdr:row>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Окрашено внутри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114300</xdr:rowOff>
        </xdr:from>
        <xdr:to>
          <xdr:col>3</xdr:col>
          <xdr:colOff>123825</xdr:colOff>
          <xdr:row>10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Окрашено внутри и внутр. элементы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8</xdr:row>
          <xdr:rowOff>114300</xdr:rowOff>
        </xdr:from>
        <xdr:to>
          <xdr:col>4</xdr:col>
          <xdr:colOff>123825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Медицинское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8</xdr:row>
          <xdr:rowOff>123825</xdr:rowOff>
        </xdr:from>
        <xdr:to>
          <xdr:col>6</xdr:col>
          <xdr:colOff>123825</xdr:colOff>
          <xdr:row>10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Ограничена высота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123825</xdr:rowOff>
        </xdr:from>
        <xdr:to>
          <xdr:col>8</xdr:col>
          <xdr:colOff>552450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Ограничена ширина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8</xdr:row>
          <xdr:rowOff>123825</xdr:rowOff>
        </xdr:from>
        <xdr:to>
          <xdr:col>9</xdr:col>
          <xdr:colOff>590550</xdr:colOff>
          <xdr:row>11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50 mm корпус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7</xdr:row>
          <xdr:rowOff>123825</xdr:rowOff>
        </xdr:from>
        <xdr:to>
          <xdr:col>5</xdr:col>
          <xdr:colOff>381000</xdr:colOff>
          <xdr:row>9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Окрашены только Т/О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9</xdr:row>
          <xdr:rowOff>114300</xdr:rowOff>
        </xdr:from>
        <xdr:to>
          <xdr:col>4</xdr:col>
          <xdr:colOff>781050</xdr:colOff>
          <xdr:row>11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Гигиеническое (VDI 60222)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K63"/>
  <sheetViews>
    <sheetView tabSelected="1" zoomScale="130" zoomScaleNormal="130" workbookViewId="0">
      <selection activeCell="D5" sqref="D5:F5"/>
    </sheetView>
  </sheetViews>
  <sheetFormatPr defaultRowHeight="15" x14ac:dyDescent="0.25"/>
  <cols>
    <col min="1" max="1" width="9.85546875" style="4" customWidth="1"/>
    <col min="2" max="2" width="12" style="4" customWidth="1"/>
    <col min="3" max="3" width="9" style="4"/>
    <col min="4" max="4" width="9.85546875" style="4"/>
    <col min="5" max="5" width="11.85546875" style="4" customWidth="1"/>
    <col min="6" max="6" width="12.85546875" style="4" customWidth="1"/>
    <col min="7" max="7" width="4.7109375" style="4"/>
    <col min="8" max="8" width="9.85546875" style="4"/>
    <col min="9" max="9" width="8.5703125" style="4"/>
    <col min="10" max="10" width="10.7109375" style="4"/>
    <col min="11" max="1025" width="9.140625" style="4"/>
    <col min="1026" max="16384" width="9.140625" style="2"/>
  </cols>
  <sheetData>
    <row r="1" spans="1:10" ht="12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" customHeight="1" x14ac:dyDescent="0.25">
      <c r="A2" s="2"/>
      <c r="B2" s="2"/>
      <c r="C2" s="2"/>
      <c r="D2" s="2"/>
      <c r="E2" s="2"/>
      <c r="F2" s="2"/>
      <c r="G2" s="3" t="s">
        <v>1</v>
      </c>
      <c r="H2" s="2"/>
      <c r="I2" s="19"/>
      <c r="J2" s="19"/>
    </row>
    <row r="3" spans="1:10" ht="12" customHeight="1" x14ac:dyDescent="0.25">
      <c r="A3" s="2"/>
      <c r="B3" s="2"/>
      <c r="C3" s="2"/>
      <c r="D3" s="2"/>
      <c r="E3" s="2"/>
      <c r="F3" s="2"/>
      <c r="G3" s="4" t="s">
        <v>2</v>
      </c>
      <c r="H3" s="2"/>
      <c r="I3" s="19"/>
      <c r="J3" s="19"/>
    </row>
    <row r="4" spans="1:10" ht="12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 x14ac:dyDescent="0.25">
      <c r="A5" s="27" t="s">
        <v>3</v>
      </c>
      <c r="B5" s="27"/>
      <c r="C5" s="27"/>
      <c r="D5" s="33" t="s">
        <v>57</v>
      </c>
      <c r="E5" s="33"/>
      <c r="F5" s="33"/>
      <c r="G5" s="2"/>
      <c r="H5" s="5" t="s">
        <v>5</v>
      </c>
      <c r="I5" s="34" t="str">
        <f>IF(D5="Приточная вент. установка","S",IF(D5="Пластинчатый теплообменник","P",IF(D5="Пласт. Т/О высокой эффективности","CF",IF(D5="Ротационный теплообменник","R",IF(D5="Т/О с разделенными потоками","KLASIK-RA",0)))))</f>
        <v>S</v>
      </c>
      <c r="J5" s="34"/>
    </row>
    <row r="6" spans="1:10" ht="12" customHeight="1" x14ac:dyDescent="0.25">
      <c r="A6" s="6"/>
      <c r="B6" s="6"/>
      <c r="C6" s="6"/>
      <c r="D6" s="7"/>
      <c r="E6" s="7"/>
      <c r="F6" s="7"/>
      <c r="G6" s="2"/>
      <c r="H6" s="2"/>
      <c r="I6" s="8"/>
      <c r="J6" s="8"/>
    </row>
    <row r="7" spans="1:10" ht="12" customHeight="1" x14ac:dyDescent="0.25">
      <c r="A7" s="27" t="s">
        <v>6</v>
      </c>
      <c r="B7" s="27"/>
      <c r="C7" s="9"/>
      <c r="D7" s="10"/>
      <c r="E7" s="11"/>
      <c r="F7" s="2"/>
      <c r="G7" s="2"/>
      <c r="H7" s="2"/>
      <c r="I7" s="2"/>
      <c r="J7" s="2"/>
    </row>
    <row r="8" spans="1:10" ht="12" customHeight="1" x14ac:dyDescent="0.25">
      <c r="A8" s="27" t="s">
        <v>7</v>
      </c>
      <c r="B8" s="27"/>
      <c r="C8" s="32"/>
      <c r="D8" s="24"/>
      <c r="E8" s="10"/>
      <c r="F8" s="2"/>
      <c r="G8" s="2"/>
      <c r="H8" s="2"/>
      <c r="I8" s="2"/>
      <c r="J8" s="2"/>
    </row>
    <row r="9" spans="1:10" ht="12" customHeight="1" x14ac:dyDescent="0.25">
      <c r="A9" s="27" t="s">
        <v>8</v>
      </c>
      <c r="B9" s="27"/>
      <c r="C9" s="28"/>
      <c r="D9" s="23"/>
      <c r="E9" s="23"/>
      <c r="F9" s="23"/>
      <c r="G9" s="23"/>
      <c r="H9" s="23"/>
      <c r="I9" s="23"/>
      <c r="J9" s="23"/>
    </row>
    <row r="10" spans="1:10" ht="12" customHeight="1" x14ac:dyDescent="0.25">
      <c r="A10" s="23"/>
      <c r="B10" s="23"/>
      <c r="C10" s="23"/>
      <c r="D10" s="29"/>
      <c r="E10" s="29"/>
      <c r="F10" s="30" t="s">
        <v>9</v>
      </c>
      <c r="G10" s="30"/>
      <c r="H10" s="31" t="s">
        <v>9</v>
      </c>
      <c r="I10" s="31"/>
      <c r="J10" s="29"/>
    </row>
    <row r="11" spans="1:10" ht="12" customHeight="1" x14ac:dyDescent="0.25">
      <c r="A11" s="6"/>
      <c r="B11" s="6"/>
      <c r="C11" s="6"/>
      <c r="D11" s="23"/>
      <c r="E11" s="23"/>
      <c r="F11" s="30"/>
      <c r="G11" s="30"/>
      <c r="H11" s="31"/>
      <c r="I11" s="31"/>
      <c r="J11" s="29"/>
    </row>
    <row r="12" spans="1:10" ht="12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" customHeight="1" x14ac:dyDescent="0.25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" customHeight="1" x14ac:dyDescent="0.25">
      <c r="A14" s="6"/>
      <c r="B14" s="23" t="s">
        <v>11</v>
      </c>
      <c r="C14" s="23"/>
      <c r="D14" s="23"/>
      <c r="E14" s="23"/>
      <c r="F14" s="23" t="s">
        <v>12</v>
      </c>
      <c r="G14" s="23"/>
      <c r="H14" s="23"/>
      <c r="I14" s="23"/>
      <c r="J14" s="6"/>
    </row>
    <row r="15" spans="1:10" ht="12" customHeight="1" x14ac:dyDescent="0.25">
      <c r="A15" s="6"/>
      <c r="B15" s="23" t="s">
        <v>13</v>
      </c>
      <c r="C15" s="23"/>
      <c r="D15" s="23" t="s">
        <v>14</v>
      </c>
      <c r="E15" s="23"/>
      <c r="F15" s="23" t="s">
        <v>13</v>
      </c>
      <c r="G15" s="23"/>
      <c r="H15" s="23" t="s">
        <v>15</v>
      </c>
      <c r="I15" s="23"/>
      <c r="J15" s="6"/>
    </row>
    <row r="16" spans="1:10" ht="12" customHeight="1" x14ac:dyDescent="0.25">
      <c r="A16" s="12" t="s">
        <v>85</v>
      </c>
      <c r="B16" s="23"/>
      <c r="C16" s="23"/>
      <c r="D16" s="23"/>
      <c r="E16" s="23"/>
      <c r="F16" s="23"/>
      <c r="G16" s="23"/>
      <c r="H16" s="23"/>
      <c r="I16" s="23"/>
      <c r="J16" s="6"/>
    </row>
    <row r="17" spans="1:10" ht="12" customHeight="1" x14ac:dyDescent="0.25">
      <c r="A17" s="12" t="s">
        <v>86</v>
      </c>
      <c r="B17" s="23"/>
      <c r="C17" s="23"/>
      <c r="D17" s="23"/>
      <c r="E17" s="23"/>
      <c r="F17" s="23"/>
      <c r="G17" s="23"/>
      <c r="H17" s="23"/>
      <c r="I17" s="23"/>
      <c r="J17" s="6"/>
    </row>
    <row r="18" spans="1:10" ht="4.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6"/>
    </row>
    <row r="19" spans="1:10" ht="12" customHeight="1" x14ac:dyDescent="0.25">
      <c r="A19" s="2"/>
      <c r="B19" s="2"/>
      <c r="C19" s="23" t="s">
        <v>16</v>
      </c>
      <c r="D19" s="23"/>
      <c r="E19" s="23"/>
      <c r="F19" s="23" t="s">
        <v>17</v>
      </c>
      <c r="G19" s="23"/>
      <c r="H19" s="23"/>
      <c r="I19" s="23"/>
      <c r="J19" s="10"/>
    </row>
    <row r="20" spans="1:10" ht="12" customHeight="1" x14ac:dyDescent="0.25">
      <c r="A20" s="23" t="s">
        <v>18</v>
      </c>
      <c r="B20" s="23"/>
      <c r="C20" s="23"/>
      <c r="D20" s="23"/>
      <c r="E20" s="23"/>
      <c r="F20" s="23"/>
      <c r="G20" s="23"/>
      <c r="H20" s="23"/>
      <c r="I20" s="23"/>
      <c r="J20" s="10" t="s">
        <v>19</v>
      </c>
    </row>
    <row r="21" spans="1:10" ht="12" customHeight="1" x14ac:dyDescent="0.25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10" t="s">
        <v>21</v>
      </c>
    </row>
    <row r="22" spans="1:10" ht="12" customHeight="1" x14ac:dyDescent="0.2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14" t="s">
        <v>23</v>
      </c>
    </row>
    <row r="23" spans="1:10" ht="12" customHeight="1" x14ac:dyDescent="0.25">
      <c r="A23" s="23" t="s">
        <v>84</v>
      </c>
      <c r="B23" s="23"/>
      <c r="C23" s="23" t="s">
        <v>24</v>
      </c>
      <c r="D23" s="23"/>
      <c r="E23" s="23"/>
      <c r="F23" s="23" t="s">
        <v>24</v>
      </c>
      <c r="G23" s="23"/>
      <c r="H23" s="23"/>
      <c r="I23" s="23"/>
      <c r="J23" s="14" t="s">
        <v>23</v>
      </c>
    </row>
    <row r="24" spans="1:10" ht="12" customHeight="1" x14ac:dyDescent="0.25">
      <c r="A24" s="23" t="s">
        <v>25</v>
      </c>
      <c r="B24" s="23"/>
      <c r="C24" s="23" t="s">
        <v>26</v>
      </c>
      <c r="D24" s="23"/>
      <c r="E24" s="23"/>
      <c r="F24" s="23" t="s">
        <v>26</v>
      </c>
      <c r="G24" s="23"/>
      <c r="H24" s="23"/>
      <c r="I24" s="23"/>
      <c r="J24" s="10"/>
    </row>
    <row r="25" spans="1:10" ht="12" customHeight="1" x14ac:dyDescent="0.25">
      <c r="A25" s="23" t="str">
        <f>IF(C24="HEPA","Класс дополнит. фильтров","")</f>
        <v/>
      </c>
      <c r="B25" s="23"/>
      <c r="C25" s="23" t="s">
        <v>27</v>
      </c>
      <c r="D25" s="23"/>
      <c r="E25" s="23"/>
      <c r="F25" s="23" t="s">
        <v>27</v>
      </c>
      <c r="G25" s="23"/>
      <c r="H25" s="23"/>
      <c r="I25" s="23"/>
      <c r="J25" s="10"/>
    </row>
    <row r="26" spans="1:10" ht="12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2"/>
    </row>
    <row r="27" spans="1:10" ht="12" customHeight="1" x14ac:dyDescent="0.25">
      <c r="A27" s="19" t="s">
        <v>28</v>
      </c>
      <c r="B27" s="19"/>
      <c r="C27" s="2"/>
      <c r="D27" s="2"/>
      <c r="E27" s="2"/>
      <c r="F27" s="2"/>
      <c r="G27" s="2"/>
      <c r="H27" s="2"/>
      <c r="I27" s="2"/>
      <c r="J27" s="2"/>
    </row>
    <row r="28" spans="1:10" ht="39" customHeight="1" x14ac:dyDescent="0.25">
      <c r="A28" s="21" t="s">
        <v>29</v>
      </c>
      <c r="B28" s="21"/>
      <c r="C28" s="21" t="s">
        <v>30</v>
      </c>
      <c r="D28" s="21"/>
      <c r="E28" s="15" t="s">
        <v>31</v>
      </c>
      <c r="F28" s="15" t="s">
        <v>32</v>
      </c>
      <c r="G28" s="22" t="str">
        <f>IF(A29="Водяной","Теплоноситель tp/tg, °C","")</f>
        <v>Теплоноситель tp/tg, °C</v>
      </c>
      <c r="H28" s="22"/>
      <c r="I28" s="21" t="str">
        <f>IF(A29="Водяной","Гликоль, %","")</f>
        <v>Гликоль, %</v>
      </c>
      <c r="J28" s="21"/>
    </row>
    <row r="29" spans="1:10" ht="12" customHeight="1" x14ac:dyDescent="0.25">
      <c r="A29" s="23" t="s">
        <v>33</v>
      </c>
      <c r="B29" s="23"/>
      <c r="C29" s="23"/>
      <c r="D29" s="23"/>
      <c r="E29" s="10"/>
      <c r="F29" s="10"/>
      <c r="G29" s="23"/>
      <c r="H29" s="23"/>
      <c r="I29" s="23"/>
      <c r="J29" s="23"/>
    </row>
    <row r="30" spans="1:10" ht="12" customHeight="1" x14ac:dyDescent="0.25">
      <c r="A30" s="13"/>
      <c r="B30" s="13"/>
      <c r="C30" s="13"/>
      <c r="D30" s="13"/>
      <c r="E30" s="11"/>
      <c r="F30" s="11"/>
      <c r="G30" s="13"/>
      <c r="H30" s="13"/>
      <c r="I30" s="13"/>
      <c r="J30" s="13"/>
    </row>
    <row r="31" spans="1:10" ht="2.2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2"/>
    </row>
    <row r="32" spans="1:10" ht="12" customHeight="1" x14ac:dyDescent="0.25">
      <c r="A32" s="19" t="s">
        <v>34</v>
      </c>
      <c r="B32" s="19"/>
      <c r="C32" s="2"/>
      <c r="D32" s="2"/>
      <c r="E32" s="2"/>
      <c r="F32" s="2"/>
      <c r="G32" s="2"/>
      <c r="H32" s="2"/>
      <c r="I32" s="2"/>
      <c r="J32" s="2"/>
    </row>
    <row r="33" spans="1:10" ht="37.5" customHeight="1" x14ac:dyDescent="0.25">
      <c r="A33" s="21" t="s">
        <v>29</v>
      </c>
      <c r="B33" s="21"/>
      <c r="C33" s="21" t="s">
        <v>30</v>
      </c>
      <c r="D33" s="21"/>
      <c r="E33" s="15" t="s">
        <v>31</v>
      </c>
      <c r="F33" s="15" t="s">
        <v>32</v>
      </c>
      <c r="G33" s="22" t="str">
        <f>IF(A34="Водяной","Теплоноситель tp/tg, °C",IF(A34="Паровой","Температура пара,°C",""))</f>
        <v/>
      </c>
      <c r="H33" s="22"/>
      <c r="I33" s="21" t="str">
        <f>IF(A34="Водяной","Гликоль, %","")</f>
        <v/>
      </c>
      <c r="J33" s="21"/>
    </row>
    <row r="34" spans="1:10" ht="12" customHeight="1" x14ac:dyDescent="0.25">
      <c r="A34" s="23" t="s">
        <v>26</v>
      </c>
      <c r="B34" s="23"/>
      <c r="C34" s="23"/>
      <c r="D34" s="23"/>
      <c r="E34" s="10"/>
      <c r="F34" s="10">
        <v>16</v>
      </c>
      <c r="G34" s="23" t="s">
        <v>36</v>
      </c>
      <c r="H34" s="23"/>
      <c r="I34" s="23">
        <v>0</v>
      </c>
      <c r="J34" s="23"/>
    </row>
    <row r="35" spans="1:10" ht="12" customHeight="1" x14ac:dyDescent="0.25">
      <c r="A35" s="13"/>
      <c r="B35" s="13"/>
      <c r="C35" s="13"/>
      <c r="D35" s="13"/>
      <c r="E35" s="11"/>
      <c r="F35" s="11"/>
      <c r="G35" s="13"/>
      <c r="H35" s="13"/>
      <c r="I35" s="13"/>
      <c r="J35" s="13"/>
    </row>
    <row r="36" spans="1:10" ht="3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" customHeight="1" x14ac:dyDescent="0.25">
      <c r="A37" s="19" t="s">
        <v>37</v>
      </c>
      <c r="B37" s="19"/>
      <c r="C37" s="2"/>
      <c r="D37" s="26"/>
      <c r="E37" s="26"/>
      <c r="F37" s="13"/>
      <c r="G37" s="2"/>
      <c r="H37" s="2"/>
      <c r="I37" s="2"/>
      <c r="J37" s="2"/>
    </row>
    <row r="38" spans="1:10" ht="40.5" customHeight="1" x14ac:dyDescent="0.25">
      <c r="A38" s="21" t="s">
        <v>29</v>
      </c>
      <c r="B38" s="21"/>
      <c r="C38" s="21" t="s">
        <v>30</v>
      </c>
      <c r="D38" s="21"/>
      <c r="E38" s="15" t="s">
        <v>32</v>
      </c>
      <c r="F38" s="15" t="str">
        <f>IF(A39="Фреоновый","Фреон",IF(A39="Водяной","Теплоноситель tp/tg, °C",""))</f>
        <v/>
      </c>
      <c r="G38" s="22" t="str">
        <f>IF(A39="Фреоновый","Температура испарения/кон-    денсации",IF(A39="Водяной","Гликоль, %",""))</f>
        <v/>
      </c>
      <c r="H38" s="22"/>
      <c r="I38" s="25" t="s">
        <v>38</v>
      </c>
      <c r="J38" s="25"/>
    </row>
    <row r="39" spans="1:10" ht="12" customHeight="1" x14ac:dyDescent="0.25">
      <c r="A39" s="23" t="s">
        <v>26</v>
      </c>
      <c r="B39" s="23"/>
      <c r="C39" s="23"/>
      <c r="D39" s="23"/>
      <c r="E39" s="10"/>
      <c r="F39" s="10"/>
      <c r="G39" s="23"/>
      <c r="H39" s="23"/>
      <c r="I39" s="23" t="s">
        <v>26</v>
      </c>
      <c r="J39" s="23"/>
    </row>
    <row r="40" spans="1:10" ht="12" customHeight="1" x14ac:dyDescent="0.25">
      <c r="A40" s="24" t="str">
        <f>IF(I39="Да","Режим нагрева","")</f>
        <v/>
      </c>
      <c r="B40" s="24"/>
      <c r="C40" s="23"/>
      <c r="D40" s="23"/>
      <c r="E40" s="10"/>
      <c r="F40" s="10"/>
      <c r="G40" s="23"/>
      <c r="H40" s="23"/>
      <c r="I40" s="23"/>
      <c r="J40" s="23"/>
    </row>
    <row r="41" spans="1:10" ht="3" customHeight="1" x14ac:dyDescent="0.25">
      <c r="A41" s="13"/>
      <c r="B41" s="13"/>
      <c r="C41" s="2"/>
      <c r="D41" s="2"/>
      <c r="E41" s="2"/>
      <c r="F41" s="2"/>
      <c r="G41" s="2"/>
      <c r="H41" s="2"/>
      <c r="I41" s="2"/>
      <c r="J41" s="2"/>
    </row>
    <row r="42" spans="1:10" ht="12" customHeight="1" x14ac:dyDescent="0.25">
      <c r="A42" s="19" t="s">
        <v>39</v>
      </c>
      <c r="B42" s="19"/>
      <c r="C42" s="2"/>
      <c r="D42" s="2"/>
      <c r="E42" s="2"/>
      <c r="F42" s="2"/>
      <c r="G42" s="2"/>
      <c r="H42" s="2"/>
      <c r="I42" s="2"/>
      <c r="J42" s="2"/>
    </row>
    <row r="43" spans="1:10" ht="36.75" customHeight="1" x14ac:dyDescent="0.25">
      <c r="A43" s="21" t="s">
        <v>29</v>
      </c>
      <c r="B43" s="21"/>
      <c r="C43" s="21" t="s">
        <v>40</v>
      </c>
      <c r="D43" s="21"/>
      <c r="E43" s="15" t="s">
        <v>41</v>
      </c>
      <c r="F43" s="15" t="s">
        <v>42</v>
      </c>
      <c r="G43" s="22" t="s">
        <v>43</v>
      </c>
      <c r="H43" s="22"/>
      <c r="I43" s="21"/>
      <c r="J43" s="21"/>
    </row>
    <row r="44" spans="1:10" ht="12" customHeight="1" x14ac:dyDescent="0.25">
      <c r="A44" s="23" t="s">
        <v>77</v>
      </c>
      <c r="B44" s="23"/>
      <c r="C44" s="23"/>
      <c r="D44" s="23"/>
      <c r="E44" s="10"/>
      <c r="F44" s="10"/>
      <c r="G44" s="23"/>
      <c r="H44" s="23"/>
      <c r="I44" s="23"/>
      <c r="J44" s="23"/>
    </row>
    <row r="45" spans="1:10" ht="12" customHeight="1" x14ac:dyDescent="0.25">
      <c r="A45" s="13"/>
      <c r="B45" s="13"/>
      <c r="C45" s="13"/>
      <c r="D45" s="13"/>
      <c r="E45" s="11"/>
      <c r="F45" s="11"/>
      <c r="G45" s="13"/>
      <c r="H45" s="13"/>
      <c r="I45" s="13"/>
      <c r="J45" s="13"/>
    </row>
    <row r="46" spans="1:10" ht="12" customHeight="1" x14ac:dyDescent="0.25">
      <c r="A46" s="19" t="s">
        <v>44</v>
      </c>
      <c r="B46" s="19"/>
      <c r="C46" s="13"/>
      <c r="D46" s="13"/>
      <c r="E46" s="11"/>
      <c r="F46" s="11"/>
      <c r="G46" s="13"/>
      <c r="H46" s="13"/>
      <c r="I46" s="13"/>
      <c r="J46" s="13"/>
    </row>
    <row r="47" spans="1:10" ht="12" customHeight="1" x14ac:dyDescent="0.25">
      <c r="A47" s="13"/>
      <c r="B47" s="16" t="s">
        <v>45</v>
      </c>
      <c r="C47" s="16" t="s">
        <v>46</v>
      </c>
      <c r="D47" s="16" t="s">
        <v>47</v>
      </c>
      <c r="E47" s="16" t="s">
        <v>48</v>
      </c>
      <c r="F47" s="16" t="s">
        <v>49</v>
      </c>
      <c r="G47" s="13"/>
      <c r="H47" s="13"/>
      <c r="I47" s="13"/>
      <c r="J47" s="13"/>
    </row>
    <row r="48" spans="1:10" ht="12" customHeight="1" x14ac:dyDescent="0.25">
      <c r="A48" s="16" t="s">
        <v>74</v>
      </c>
      <c r="B48" s="12"/>
      <c r="C48" s="12"/>
      <c r="D48" s="12"/>
      <c r="E48" s="10"/>
      <c r="F48" s="12" t="str">
        <f>IF(A48="длина","mm","dB")</f>
        <v>mm</v>
      </c>
      <c r="G48" s="13"/>
      <c r="H48" s="13"/>
      <c r="I48" s="13"/>
      <c r="J48" s="13"/>
    </row>
    <row r="49" spans="1:10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" customHeight="1" x14ac:dyDescent="0.25">
      <c r="A50" s="20" t="s">
        <v>51</v>
      </c>
      <c r="B50" s="20"/>
      <c r="C50" s="10" t="s">
        <v>52</v>
      </c>
      <c r="D50" s="2"/>
      <c r="E50" s="20" t="str">
        <f>IF(I5="KLASIK-RA","Сторона обслуж. Приточн. потока","Сторона обслуживания установки")</f>
        <v>Сторона обслуживания установки</v>
      </c>
      <c r="F50" s="20"/>
      <c r="G50" s="20"/>
      <c r="H50" s="10" t="s">
        <v>53</v>
      </c>
      <c r="I50" s="2"/>
      <c r="J50" s="2"/>
    </row>
    <row r="51" spans="1:10" ht="12" customHeight="1" x14ac:dyDescent="0.25">
      <c r="A51" s="2"/>
      <c r="B51" s="2"/>
      <c r="C51" s="2"/>
      <c r="D51" s="2"/>
      <c r="E51" s="21" t="str">
        <f>IF(I5="KLASIK-RA","Сторона обслуж. Вытяжного потока","")</f>
        <v/>
      </c>
      <c r="F51" s="21"/>
      <c r="G51" s="21"/>
      <c r="H51" s="10"/>
      <c r="I51" s="2"/>
      <c r="J51" s="2"/>
    </row>
    <row r="52" spans="1:10" ht="12" customHeight="1" x14ac:dyDescent="0.25">
      <c r="A52" s="20" t="s">
        <v>55</v>
      </c>
      <c r="B52" s="20"/>
      <c r="C52" s="10" t="s">
        <v>26</v>
      </c>
      <c r="D52" s="2"/>
      <c r="E52" s="2"/>
      <c r="F52" s="2"/>
      <c r="G52" s="2"/>
      <c r="H52" s="2"/>
      <c r="I52" s="2"/>
      <c r="J52" s="2"/>
    </row>
    <row r="53" spans="1:10" ht="3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 customHeight="1" x14ac:dyDescent="0.25">
      <c r="A54" s="17" t="s">
        <v>56</v>
      </c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</sheetData>
  <mergeCells count="100">
    <mergeCell ref="A1:J1"/>
    <mergeCell ref="I2:J2"/>
    <mergeCell ref="I3:J3"/>
    <mergeCell ref="A5:C5"/>
    <mergeCell ref="D5:F5"/>
    <mergeCell ref="I5:J5"/>
    <mergeCell ref="A7:B7"/>
    <mergeCell ref="A8:B8"/>
    <mergeCell ref="A9:B9"/>
    <mergeCell ref="C9:J9"/>
    <mergeCell ref="D10:E10"/>
    <mergeCell ref="F10:G11"/>
    <mergeCell ref="H10:I11"/>
    <mergeCell ref="J10:J11"/>
    <mergeCell ref="D11:E11"/>
    <mergeCell ref="C8:D8"/>
    <mergeCell ref="A10:C10"/>
    <mergeCell ref="A13:J13"/>
    <mergeCell ref="B14:E14"/>
    <mergeCell ref="F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C19:E19"/>
    <mergeCell ref="F19:I19"/>
    <mergeCell ref="A20:B20"/>
    <mergeCell ref="C20:E20"/>
    <mergeCell ref="F20:I20"/>
    <mergeCell ref="A21:B21"/>
    <mergeCell ref="C21:E21"/>
    <mergeCell ref="F21:I21"/>
    <mergeCell ref="A22:B22"/>
    <mergeCell ref="C22:E22"/>
    <mergeCell ref="F22:I22"/>
    <mergeCell ref="A23:B23"/>
    <mergeCell ref="C23:E23"/>
    <mergeCell ref="F23:I23"/>
    <mergeCell ref="A24:B24"/>
    <mergeCell ref="C24:E24"/>
    <mergeCell ref="F24:I24"/>
    <mergeCell ref="A25:B25"/>
    <mergeCell ref="C25:E25"/>
    <mergeCell ref="F25:I25"/>
    <mergeCell ref="A27:B27"/>
    <mergeCell ref="A28:B28"/>
    <mergeCell ref="C28:D28"/>
    <mergeCell ref="G28:H28"/>
    <mergeCell ref="I28:J28"/>
    <mergeCell ref="A29:B29"/>
    <mergeCell ref="C29:D29"/>
    <mergeCell ref="G29:H29"/>
    <mergeCell ref="I29:J29"/>
    <mergeCell ref="A32:B32"/>
    <mergeCell ref="A33:B33"/>
    <mergeCell ref="C33:D33"/>
    <mergeCell ref="G33:H33"/>
    <mergeCell ref="I33:J33"/>
    <mergeCell ref="A34:B34"/>
    <mergeCell ref="C34:D34"/>
    <mergeCell ref="G34:H34"/>
    <mergeCell ref="I34:J34"/>
    <mergeCell ref="A37:B37"/>
    <mergeCell ref="D37:E37"/>
    <mergeCell ref="A38:B38"/>
    <mergeCell ref="C38:D38"/>
    <mergeCell ref="G38:H38"/>
    <mergeCell ref="I38:J38"/>
    <mergeCell ref="A39:B39"/>
    <mergeCell ref="C39:D39"/>
    <mergeCell ref="G39:H39"/>
    <mergeCell ref="I39:J39"/>
    <mergeCell ref="A40:B40"/>
    <mergeCell ref="C40:D40"/>
    <mergeCell ref="G40:H40"/>
    <mergeCell ref="I40:J40"/>
    <mergeCell ref="A42:B42"/>
    <mergeCell ref="A43:B43"/>
    <mergeCell ref="C43:D43"/>
    <mergeCell ref="G43:H43"/>
    <mergeCell ref="I43:J43"/>
    <mergeCell ref="A44:B44"/>
    <mergeCell ref="C44:D44"/>
    <mergeCell ref="G44:H44"/>
    <mergeCell ref="I44:J44"/>
    <mergeCell ref="A54:J54"/>
    <mergeCell ref="A55:J63"/>
    <mergeCell ref="A46:B46"/>
    <mergeCell ref="A50:B50"/>
    <mergeCell ref="E50:G50"/>
    <mergeCell ref="E51:G51"/>
    <mergeCell ref="A52:B52"/>
  </mergeCells>
  <dataValidations count="7">
    <dataValidation type="list" allowBlank="1" showInputMessage="1" showErrorMessage="1" sqref="C24:E24" xr:uid="{00000000-0002-0000-0000-000000000000}">
      <formula1>специальные</formula1>
      <formula2>0</formula2>
    </dataValidation>
    <dataValidation type="list" allowBlank="1" showInputMessage="1" showErrorMessage="1" sqref="C25:E25" xr:uid="{00000000-0002-0000-0000-000001000000}">
      <formula1>INDIRECT($C$24)</formula1>
      <formula2>0</formula2>
    </dataValidation>
    <dataValidation type="list" allowBlank="1" showInputMessage="1" showErrorMessage="1" sqref="I39:J39" xr:uid="{00000000-0002-0000-0000-000002000000}">
      <formula1>"Да,Нет"</formula1>
    </dataValidation>
    <dataValidation type="list" allowBlank="1" showInputMessage="1" showErrorMessage="1" sqref="A23:B23" xr:uid="{00000000-0002-0000-0000-000003000000}">
      <formula1>"Класс карманного фильтра,Класс карм. фильтра V-типа"</formula1>
    </dataValidation>
    <dataValidation type="list" allowBlank="1" showInputMessage="1" showErrorMessage="1" sqref="F24:I24" xr:uid="{00000000-0002-0000-0000-000004000000}">
      <formula1>"Нет,Угольные"</formula1>
    </dataValidation>
    <dataValidation type="list" allowBlank="1" showInputMessage="1" showErrorMessage="1" sqref="B48 B45" xr:uid="{00000000-0002-0000-0000-000005000000}">
      <formula1>$A$18:$A$20</formula1>
      <formula2>0</formula2>
    </dataValidation>
    <dataValidation type="list" allowBlank="1" showInputMessage="1" showErrorMessage="1" sqref="C52" xr:uid="{00000000-0002-0000-0000-000006000000}">
      <formula1>"Да,Нет"</formula1>
    </dataValidation>
  </dataValidations>
  <pageMargins left="0.23611111111111099" right="0.23611111111111099" top="0.35416666666666702" bottom="0.35416666666666702" header="0.51180555555555496" footer="0.51180555555555496"/>
  <pageSetup paperSize="9" firstPageNumber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771525</xdr:colOff>
                    <xdr:row>5</xdr:row>
                    <xdr:rowOff>133350</xdr:rowOff>
                  </from>
                  <to>
                    <xdr:col>2</xdr:col>
                    <xdr:colOff>428625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123825</xdr:rowOff>
                  </from>
                  <to>
                    <xdr:col>3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771525</xdr:colOff>
                    <xdr:row>6</xdr:row>
                    <xdr:rowOff>133350</xdr:rowOff>
                  </from>
                  <to>
                    <xdr:col>2</xdr:col>
                    <xdr:colOff>523875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628650</xdr:colOff>
                    <xdr:row>6</xdr:row>
                    <xdr:rowOff>123825</xdr:rowOff>
                  </from>
                  <to>
                    <xdr:col>4</xdr:col>
                    <xdr:colOff>742950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771525</xdr:colOff>
                    <xdr:row>7</xdr:row>
                    <xdr:rowOff>123825</xdr:rowOff>
                  </from>
                  <to>
                    <xdr:col>3</xdr:col>
                    <xdr:colOff>533400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847725</xdr:colOff>
                    <xdr:row>7</xdr:row>
                    <xdr:rowOff>123825</xdr:rowOff>
                  </from>
                  <to>
                    <xdr:col>8</xdr:col>
                    <xdr:colOff>66675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114300</xdr:rowOff>
                  </from>
                  <to>
                    <xdr:col>3</xdr:col>
                    <xdr:colOff>123825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590550</xdr:colOff>
                    <xdr:row>8</xdr:row>
                    <xdr:rowOff>114300</xdr:rowOff>
                  </from>
                  <to>
                    <xdr:col>4</xdr:col>
                    <xdr:colOff>123825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800100</xdr:colOff>
                    <xdr:row>8</xdr:row>
                    <xdr:rowOff>123825</xdr:rowOff>
                  </from>
                  <to>
                    <xdr:col>6</xdr:col>
                    <xdr:colOff>123825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123825</xdr:rowOff>
                  </from>
                  <to>
                    <xdr:col>8</xdr:col>
                    <xdr:colOff>552450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8</xdr:col>
                    <xdr:colOff>552450</xdr:colOff>
                    <xdr:row>8</xdr:row>
                    <xdr:rowOff>123825</xdr:rowOff>
                  </from>
                  <to>
                    <xdr:col>9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628650</xdr:colOff>
                    <xdr:row>7</xdr:row>
                    <xdr:rowOff>123825</xdr:rowOff>
                  </from>
                  <to>
                    <xdr:col>5</xdr:col>
                    <xdr:colOff>381000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581025</xdr:colOff>
                    <xdr:row>9</xdr:row>
                    <xdr:rowOff>114300</xdr:rowOff>
                  </from>
                  <to>
                    <xdr:col>4</xdr:col>
                    <xdr:colOff>781050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7000000}">
          <x14:formula1>
            <xm:f>Lapas2!$A$18:$A$20</xm:f>
          </x14:formula1>
          <xm:sqref>A44:B44</xm:sqref>
        </x14:dataValidation>
        <x14:dataValidation type="list" allowBlank="1" showInputMessage="1" showErrorMessage="1" xr:uid="{00000000-0002-0000-0000-000008000000}">
          <x14:formula1>
            <xm:f>Lapas2!$A$14:$A$16</xm:f>
          </x14:formula1>
          <xm:sqref>A39:B39</xm:sqref>
        </x14:dataValidation>
        <x14:dataValidation type="list" allowBlank="1" showInputMessage="1" showErrorMessage="1" xr:uid="{00000000-0002-0000-0000-000009000000}">
          <x14:formula1>
            <xm:f>Lapas2!$A$8:$A$12</xm:f>
          </x14:formula1>
          <xm:sqref>A34:B34 A29:B29</xm:sqref>
        </x14:dataValidation>
        <x14:dataValidation type="list" allowBlank="1" showInputMessage="1" showErrorMessage="1" xr:uid="{00000000-0002-0000-0000-00000A000000}">
          <x14:formula1>
            <xm:f>Lapas2!$A$2:$A$6</xm:f>
          </x14:formula1>
          <xm:sqref>D5:F5</xm:sqref>
        </x14:dataValidation>
        <x14:dataValidation type="list" allowBlank="1" showInputMessage="1" showErrorMessage="1" xr:uid="{00000000-0002-0000-0000-00000B000000}">
          <x14:formula1>
            <xm:f>Lapas2!$E$8:$E$9</xm:f>
          </x14:formula1>
          <xm:sqref>A48</xm:sqref>
        </x14:dataValidation>
        <x14:dataValidation type="list" allowBlank="1" showInputMessage="1" showErrorMessage="1" xr:uid="{00000000-0002-0000-0000-00000C000000}">
          <x14:formula1>
            <xm:f>Lapas2!$C$8:$C$11</xm:f>
          </x14:formula1>
          <xm:sqref>H50</xm:sqref>
        </x14:dataValidation>
        <x14:dataValidation type="list" allowBlank="1" showInputMessage="1" showErrorMessage="1" xr:uid="{00000000-0002-0000-0000-00000D000000}">
          <x14:formula1>
            <xm:f>Lapas2!$C$2:$C$6</xm:f>
          </x14:formula1>
          <xm:sqref>C23:E23</xm:sqref>
        </x14:dataValidation>
        <x14:dataValidation type="list" allowBlank="1" showInputMessage="1" showErrorMessage="1" xr:uid="{00000000-0002-0000-0000-00000E000000}">
          <x14:formula1>
            <xm:f>Lapas2!$B$2:$B$4</xm:f>
          </x14:formula1>
          <xm:sqref>C22:E22 F22:I22</xm:sqref>
        </x14:dataValidation>
        <x14:dataValidation type="list" allowBlank="1" showInputMessage="1" showErrorMessage="1" xr:uid="{00000000-0002-0000-0000-00000F000000}">
          <x14:formula1>
            <xm:f>Lapas2!$C$7:$C$11</xm:f>
          </x14:formula1>
          <xm:sqref>H51</xm:sqref>
        </x14:dataValidation>
        <x14:dataValidation type="list" allowBlank="1" showInputMessage="1" showErrorMessage="1" xr:uid="{00000000-0002-0000-0000-000010000000}">
          <x14:formula1>
            <xm:f>Lapas2!$B$8:$B$10</xm:f>
          </x14:formula1>
          <xm:sqref>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I20"/>
  <sheetViews>
    <sheetView zoomScaleNormal="100" workbookViewId="0">
      <selection activeCell="C18" sqref="C18"/>
    </sheetView>
  </sheetViews>
  <sheetFormatPr defaultRowHeight="15" x14ac:dyDescent="0.25"/>
  <cols>
    <col min="1" max="1" width="34"/>
    <col min="2" max="3" width="8.7109375"/>
    <col min="4" max="4" width="17.5703125"/>
    <col min="5" max="1025" width="8.7109375"/>
  </cols>
  <sheetData>
    <row r="1" spans="1:9" x14ac:dyDescent="0.25">
      <c r="A1" s="1"/>
      <c r="B1" s="1"/>
      <c r="C1" s="1"/>
      <c r="D1" s="1"/>
      <c r="E1" s="1"/>
      <c r="F1" s="1"/>
    </row>
    <row r="2" spans="1:9" x14ac:dyDescent="0.25">
      <c r="A2" s="1" t="s">
        <v>57</v>
      </c>
      <c r="B2" s="1"/>
      <c r="C2" s="1" t="s">
        <v>58</v>
      </c>
      <c r="E2" s="1"/>
      <c r="F2" s="1"/>
    </row>
    <row r="3" spans="1:9" x14ac:dyDescent="0.25">
      <c r="A3" s="1" t="s">
        <v>59</v>
      </c>
      <c r="B3" s="1" t="s">
        <v>24</v>
      </c>
      <c r="C3" s="1" t="s">
        <v>60</v>
      </c>
      <c r="D3" s="1" t="s">
        <v>26</v>
      </c>
      <c r="E3" s="1" t="s">
        <v>27</v>
      </c>
      <c r="F3" s="1" t="s">
        <v>60</v>
      </c>
      <c r="G3" s="1" t="s">
        <v>27</v>
      </c>
      <c r="H3" s="1" t="s">
        <v>27</v>
      </c>
      <c r="I3" s="1" t="s">
        <v>61</v>
      </c>
    </row>
    <row r="4" spans="1:9" x14ac:dyDescent="0.25">
      <c r="A4" s="1" t="s">
        <v>62</v>
      </c>
      <c r="B4" s="1" t="s">
        <v>60</v>
      </c>
      <c r="C4" s="1" t="s">
        <v>63</v>
      </c>
      <c r="D4" s="1" t="s">
        <v>64</v>
      </c>
      <c r="F4" s="1" t="s">
        <v>58</v>
      </c>
      <c r="G4" s="1"/>
      <c r="H4" s="1"/>
      <c r="I4" s="1" t="s">
        <v>65</v>
      </c>
    </row>
    <row r="5" spans="1:9" x14ac:dyDescent="0.25">
      <c r="A5" s="1" t="s">
        <v>66</v>
      </c>
      <c r="B5" s="1"/>
      <c r="C5" s="1" t="s">
        <v>24</v>
      </c>
      <c r="D5" s="1" t="s">
        <v>67</v>
      </c>
      <c r="F5" t="s">
        <v>68</v>
      </c>
      <c r="G5" s="1"/>
      <c r="H5" s="1"/>
      <c r="I5" s="1" t="s">
        <v>69</v>
      </c>
    </row>
    <row r="6" spans="1:9" x14ac:dyDescent="0.25">
      <c r="A6" s="1" t="s">
        <v>4</v>
      </c>
      <c r="B6" s="1"/>
      <c r="C6" s="1" t="s">
        <v>68</v>
      </c>
      <c r="D6" s="1" t="s">
        <v>70</v>
      </c>
      <c r="F6" s="1"/>
      <c r="I6" s="1" t="s">
        <v>71</v>
      </c>
    </row>
    <row r="7" spans="1:9" x14ac:dyDescent="0.25">
      <c r="A7" s="1"/>
      <c r="B7" s="1"/>
      <c r="C7" s="1"/>
      <c r="D7" s="1"/>
      <c r="F7" s="1"/>
      <c r="I7" s="1" t="s">
        <v>72</v>
      </c>
    </row>
    <row r="8" spans="1:9" x14ac:dyDescent="0.25">
      <c r="A8" s="1" t="s">
        <v>26</v>
      </c>
      <c r="B8" s="1" t="s">
        <v>73</v>
      </c>
      <c r="C8" s="1" t="s">
        <v>53</v>
      </c>
      <c r="D8" s="1"/>
      <c r="E8" s="1" t="s">
        <v>83</v>
      </c>
      <c r="F8" s="1"/>
    </row>
    <row r="9" spans="1:9" x14ac:dyDescent="0.25">
      <c r="A9" s="1" t="s">
        <v>33</v>
      </c>
      <c r="B9" s="1" t="s">
        <v>75</v>
      </c>
      <c r="C9" s="1" t="s">
        <v>54</v>
      </c>
      <c r="D9" s="1"/>
      <c r="E9" s="1" t="s">
        <v>50</v>
      </c>
      <c r="F9" s="1"/>
    </row>
    <row r="10" spans="1:9" x14ac:dyDescent="0.25">
      <c r="A10" s="1" t="s">
        <v>35</v>
      </c>
      <c r="B10" s="1" t="s">
        <v>52</v>
      </c>
      <c r="C10" s="1" t="s">
        <v>76</v>
      </c>
      <c r="D10" s="1"/>
      <c r="E10" s="1"/>
      <c r="F10" s="1"/>
    </row>
    <row r="11" spans="1:9" x14ac:dyDescent="0.25">
      <c r="A11" s="1" t="s">
        <v>77</v>
      </c>
      <c r="B11" s="1"/>
      <c r="C11" s="1" t="s">
        <v>78</v>
      </c>
      <c r="D11" s="1"/>
      <c r="E11" s="1"/>
      <c r="F11" s="1"/>
    </row>
    <row r="12" spans="1:9" x14ac:dyDescent="0.25">
      <c r="A12" s="1" t="s">
        <v>79</v>
      </c>
      <c r="B12" s="1"/>
      <c r="C12" s="1"/>
      <c r="D12" s="1"/>
      <c r="E12" s="1"/>
      <c r="F12" s="1"/>
    </row>
    <row r="13" spans="1:9" x14ac:dyDescent="0.25">
      <c r="A13" s="1"/>
      <c r="B13" s="1" t="s">
        <v>80</v>
      </c>
      <c r="C13" s="1"/>
      <c r="D13" s="1"/>
      <c r="E13" s="1"/>
      <c r="F13" s="1"/>
    </row>
    <row r="14" spans="1:9" x14ac:dyDescent="0.25">
      <c r="A14" s="1" t="s">
        <v>26</v>
      </c>
      <c r="B14" s="1" t="s">
        <v>26</v>
      </c>
      <c r="C14" s="1"/>
      <c r="D14" s="1"/>
      <c r="E14" s="1"/>
      <c r="F14" s="1"/>
    </row>
    <row r="15" spans="1:9" x14ac:dyDescent="0.25">
      <c r="A15" s="1" t="s">
        <v>33</v>
      </c>
      <c r="B15" s="1"/>
      <c r="C15" s="1"/>
      <c r="D15" s="1"/>
      <c r="E15" s="1"/>
      <c r="F15" s="1"/>
    </row>
    <row r="16" spans="1:9" x14ac:dyDescent="0.25">
      <c r="A16" s="1" t="s">
        <v>81</v>
      </c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 t="s">
        <v>26</v>
      </c>
      <c r="B18" s="1"/>
      <c r="C18" s="1"/>
      <c r="D18" s="1"/>
      <c r="E18" s="1"/>
      <c r="F18" s="1"/>
    </row>
    <row r="19" spans="1:6" x14ac:dyDescent="0.25">
      <c r="A19" s="1" t="s">
        <v>77</v>
      </c>
      <c r="B19" s="1"/>
      <c r="C19" s="1"/>
      <c r="D19" s="1"/>
      <c r="E19" s="1"/>
      <c r="F19" s="1"/>
    </row>
    <row r="20" spans="1:6" x14ac:dyDescent="0.25">
      <c r="A20" s="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Lapas1</vt:lpstr>
      <vt:lpstr>Lapas2</vt:lpstr>
      <vt:lpstr>HEPA</vt:lpstr>
      <vt:lpstr>Нет</vt:lpstr>
      <vt:lpstr>специальные</vt:lpstr>
      <vt:lpstr>Угольные</vt:lpstr>
      <vt:lpstr>Угольные_тип_V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Michailasp</dc:creator>
  <cp:lastModifiedBy>User</cp:lastModifiedBy>
  <cp:revision>0</cp:revision>
  <cp:lastPrinted>2017-06-06T08:18:27Z</cp:lastPrinted>
  <dcterms:created xsi:type="dcterms:W3CDTF">2017-05-15T05:57:39Z</dcterms:created>
  <dcterms:modified xsi:type="dcterms:W3CDTF">2018-04-27T06:48:15Z</dcterms:modified>
  <dc:language>lt-LT</dc:language>
</cp:coreProperties>
</file>